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ЕНДЕР на 16.01.2024г\"/>
    </mc:Choice>
  </mc:AlternateContent>
  <bookViews>
    <workbookView xWindow="0" yWindow="0" windowWidth="24000" windowHeight="9435" tabRatio="721"/>
  </bookViews>
  <sheets>
    <sheet name="Приложение 2" sheetId="5" r:id="rId1"/>
  </sheets>
  <calcPr calcId="162913"/>
</workbook>
</file>

<file path=xl/calcChain.xml><?xml version="1.0" encoding="utf-8"?>
<calcChain xmlns="http://schemas.openxmlformats.org/spreadsheetml/2006/main">
  <c r="G15" i="5" l="1"/>
  <c r="G14" i="5"/>
  <c r="G12" i="5"/>
  <c r="G11" i="5"/>
  <c r="G10" i="5"/>
  <c r="E13" i="5"/>
  <c r="G13" i="5" s="1"/>
  <c r="E9" i="5"/>
  <c r="G9" i="5" s="1"/>
  <c r="E8" i="5"/>
  <c r="G8" i="5" s="1"/>
  <c r="E7" i="5"/>
  <c r="G7" i="5" s="1"/>
  <c r="G6" i="5"/>
  <c r="G5" i="5" l="1"/>
  <c r="G16" i="5" s="1"/>
</calcChain>
</file>

<file path=xl/sharedStrings.xml><?xml version="1.0" encoding="utf-8"?>
<sst xmlns="http://schemas.openxmlformats.org/spreadsheetml/2006/main" count="79" uniqueCount="41">
  <si>
    <t>Наименование лекарственного средства (международное непатентованное название или состав)</t>
  </si>
  <si>
    <t>Характеристика препарата с указанием дозировки, концентрации и лекарственной формы</t>
  </si>
  <si>
    <t>Единица измерения</t>
  </si>
  <si>
    <t>Кол-во</t>
  </si>
  <si>
    <t xml:space="preserve">   Приложение 2</t>
  </si>
  <si>
    <t>Условия платежа</t>
  </si>
  <si>
    <t xml:space="preserve">Сумма выделенная для закупа </t>
  </si>
  <si>
    <t xml:space="preserve">Срок поставки </t>
  </si>
  <si>
    <t>по факту поставки товара</t>
  </si>
  <si>
    <t>Цена</t>
  </si>
  <si>
    <t>№           п/п</t>
  </si>
  <si>
    <t>Место поставки и ссловие поставки</t>
  </si>
  <si>
    <t>до склада заказачика, Центр СПИД г.Шымкент ул.Кремлевская №11/10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</si>
  <si>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</si>
  <si>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наб</t>
  </si>
  <si>
    <t>согласно графика поставки товар, по заявке Заказчика</t>
  </si>
  <si>
    <t>Презервативы</t>
  </si>
  <si>
    <t>штук</t>
  </si>
  <si>
    <t>Экспресс тест</t>
  </si>
  <si>
    <t xml:space="preserve"> иммунохроматографический экспресс-тест для одновременного определения антигена р24 ВИЧ и антител к ВИЧ-1 и 2 типов (ВИЧ-1, ВИЧ-2) АГ/АТ в  сыворотке, ,плазме и цельной крови, с чувствительностью и специфичностью, подтвержденных переквалификацией Всемирной организации здравоохранения с принадлежностями (в набор входит 1уп. Капилляр, 2шт. Чейз буфер, скарификатор автомат б/б, спиртовая салфетка). №100 ЦТТ </t>
  </si>
  <si>
    <t>Набор реагентов HIV Ag/Ab Combo Reagent (1200)</t>
  </si>
  <si>
    <t>реагент для определения ВИЧ к аппарату Aliniti i. Набор на 1200тестов</t>
  </si>
  <si>
    <t xml:space="preserve"> Concentrated Wash Buffer</t>
  </si>
  <si>
    <t>4S6902 промывочный раствор для аппарата Aliniti i</t>
  </si>
  <si>
    <t>Tetra 1 Panel (CD45/-Fitc/CD4-Pe/CD8-ECD/CD3-PC5)</t>
  </si>
  <si>
    <t>Тетра панель для количественного определения СД Т-лимфоцитов. Раствор готовый к использованию в стеклянном флаконе, содержащий моноклональные антитела на четыре цвета CD45/-Fitc/CD4-Pe/CD8-ECD/CD3-PC5. В упаковке 50 тестов. Для проточного цитометра AQUIOS CL, В23533</t>
  </si>
  <si>
    <t>Экспертный набор</t>
  </si>
  <si>
    <t xml:space="preserve">  реагентов для выявления  антител к ВИЧ 1/2 ,  Ag/Ab в сыворотке, плазме или в элюате СККК человека. №480 опр</t>
  </si>
  <si>
    <t>Набор реагентов полной комплектации для количественного определения РНК ВИЧ, линейный диапазон измерения не менее 14-10000000к/мл</t>
  </si>
  <si>
    <t>Картриджи для количественного определения вирусной нагрузки ВИЧ, набор на 10 определении. Для ПЦР анализатора GeneXpert.</t>
  </si>
  <si>
    <t>Тест система для количественного  опредиления  РНК вируса ВИЧ в плазме и крови.Линейным диапазоном от 50 к/мл</t>
  </si>
  <si>
    <t>AccuPower HIV-1 Quantative RT-PCR Kit № 96 для анализатора Бионеер</t>
  </si>
  <si>
    <t>Набор реагентов для анализатора LIAISON XL для определения ВИЧ  HIV Ag/Ab HT</t>
  </si>
  <si>
    <t>Набор реагентов предназначен для суммарного качественного определения in vitro p24 антигена вируса иммунодефицита человека типа 1 (ВИЧ-1) и специфических антител к антигенам вируса иммунодефицита человека типа 1 (группы M и O) и/или вируса иммунодефицита человека типа 2 в сыворотке и плазме методом хемилюминесцентного иммуноанализа (CLIA).
Минимально необходимый объем образца 350 μл (200 μл на исследование + 150 μл мертвый объем). 
Измеряемый диапазон: положительно/отрицательно.
Диагностическая чувствительность – не менее 100.0%, диагностическая специфичность не менее 99.5%.
Хранить при 2–8°C. Стабильны в закрытом виде до истечения срока годности, указанного на упаковке; на борту анализатора: 4 недели. Не замораживать.
Фасовка: 1х200 тестов.</t>
  </si>
  <si>
    <t>уп</t>
  </si>
  <si>
    <t xml:space="preserve">Набор реагентов для анализатора LIAISON XL для определения ВИЧ HIV Ag/Ab </t>
  </si>
  <si>
    <t xml:space="preserve">Набор содержит два различных интеграла реагентов: один для обнаружения анти-HIV и другой для обнаружения антигена р24. Оба интеграла должны быть одновременно присутствующими на одном и том же приборе. Следовательно, и результат отдельно на антиген р24 и отдельно на атитело ВИЧ-1,2. </t>
  </si>
  <si>
    <t>Презерватив из натурального латекса с неароматизированной смазкой на водной основе, текстурированный/гладкий с надписью "Бесплатно" на каждом презервативе. Ширина кольца не более – 53 +/- 2 мм; , длина  не менее   180+/- 2 мм, не менее 0,065 +/- 0,015 мм, смазка обильная, жидкая до середины тела, не дополненная тальком.</t>
  </si>
  <si>
    <t>Итого</t>
  </si>
  <si>
    <t xml:space="preserve">Экспертный набор на 480 определений для выявления антител к ВИЧ 1/2 и антигена ВИЧ 1(р24) в сыворотке иплазме крови человека.Минимальная опредиляемая концентрация р24 антигена не хуже 4,2 пг/мл.Специфичность на донорском контингене не ниже 99,95%.коэфициент вариации (межсерийная воспроизводимость) не более 8,5%.обьем иследуемого материала не более 80мкл. цветовая кодировка всех реагентов.срок годности на момент поставки не менее 9 месяцев.наличие инструкции по пользованию на каз.и русском языке. наличие преквалификации ВОЗ.в составе: Конъюгат №1 -2 фл по 10мл,  Конъюгат №2- 2 фл по 30мл. </t>
  </si>
  <si>
    <t xml:space="preserve">Диагнистическая иммуноферментная тест-система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</si>
</sst>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5" fillId="0" borderId="0" applyAlignment="0"/>
  </cellStyleXfs>
  <cellXfs count="49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3" fontId="6" fillId="0" borderId="0" xfId="0" applyNumberFormat="1" applyFont="1" applyFill="1" applyAlignment="1" applyProtection="1">
      <alignment vertical="center" wrapText="1"/>
    </xf>
    <xf numFmtId="4" fontId="6" fillId="0" borderId="0" xfId="0" applyNumberFormat="1" applyFont="1" applyFill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Alignment="1" applyProtection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 3" xfId="4"/>
    <cellStyle name="Обычный 3" xfId="2"/>
    <cellStyle name="Обычный 6" xfId="3"/>
    <cellStyle name="Стиль 1 2" xf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showWhiteSpace="0" topLeftCell="A7" zoomScale="85" zoomScaleNormal="85" workbookViewId="0">
      <selection activeCell="B10" sqref="B10"/>
    </sheetView>
  </sheetViews>
  <sheetFormatPr defaultRowHeight="15.75" x14ac:dyDescent="0.25"/>
  <cols>
    <col min="1" max="1" width="6.7109375" style="1" customWidth="1"/>
    <col min="2" max="2" width="33.5703125" style="2" customWidth="1"/>
    <col min="3" max="3" width="70" style="2" customWidth="1"/>
    <col min="4" max="4" width="11.5703125" style="1" customWidth="1"/>
    <col min="5" max="5" width="11.42578125" style="38" bestFit="1" customWidth="1"/>
    <col min="6" max="6" width="13.85546875" style="39" bestFit="1" customWidth="1"/>
    <col min="7" max="7" width="16.28515625" style="40" bestFit="1" customWidth="1"/>
    <col min="8" max="8" width="10.42578125" style="16" customWidth="1"/>
    <col min="9" max="9" width="22.42578125" style="16" customWidth="1"/>
    <col min="10" max="10" width="17" style="16" customWidth="1"/>
    <col min="11" max="16384" width="9.140625" style="1"/>
  </cols>
  <sheetData>
    <row r="1" spans="1:10" x14ac:dyDescent="0.25">
      <c r="C1" s="1"/>
      <c r="D1" s="3"/>
      <c r="E1" s="4"/>
      <c r="F1" s="4"/>
      <c r="G1" s="5"/>
      <c r="H1" s="3"/>
      <c r="I1" s="46" t="s">
        <v>4</v>
      </c>
      <c r="J1" s="46"/>
    </row>
    <row r="2" spans="1:10" x14ac:dyDescent="0.25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6"/>
      <c r="B3" s="6"/>
      <c r="C3" s="7"/>
      <c r="D3" s="8"/>
      <c r="E3" s="9"/>
      <c r="F3" s="9"/>
      <c r="G3" s="10"/>
      <c r="H3" s="8"/>
      <c r="I3" s="47"/>
      <c r="J3" s="47"/>
    </row>
    <row r="4" spans="1:10" s="16" customFormat="1" ht="79.5" customHeight="1" x14ac:dyDescent="0.25">
      <c r="A4" s="11" t="s">
        <v>10</v>
      </c>
      <c r="B4" s="11" t="s">
        <v>0</v>
      </c>
      <c r="C4" s="11" t="s">
        <v>1</v>
      </c>
      <c r="D4" s="11" t="s">
        <v>2</v>
      </c>
      <c r="E4" s="12" t="s">
        <v>3</v>
      </c>
      <c r="F4" s="13" t="s">
        <v>9</v>
      </c>
      <c r="G4" s="14" t="s">
        <v>6</v>
      </c>
      <c r="H4" s="15" t="s">
        <v>5</v>
      </c>
      <c r="I4" s="15" t="s">
        <v>11</v>
      </c>
      <c r="J4" s="15" t="s">
        <v>7</v>
      </c>
    </row>
    <row r="5" spans="1:10" s="25" customFormat="1" ht="94.5" x14ac:dyDescent="0.25">
      <c r="A5" s="17">
        <v>1</v>
      </c>
      <c r="B5" s="18" t="s">
        <v>16</v>
      </c>
      <c r="C5" s="19" t="s">
        <v>37</v>
      </c>
      <c r="D5" s="17" t="s">
        <v>17</v>
      </c>
      <c r="E5" s="20">
        <v>699974</v>
      </c>
      <c r="F5" s="21">
        <v>27</v>
      </c>
      <c r="G5" s="22">
        <f t="shared" ref="G5:G15" si="0">E5*F5</f>
        <v>18899298</v>
      </c>
      <c r="H5" s="23" t="s">
        <v>8</v>
      </c>
      <c r="I5" s="23" t="s">
        <v>12</v>
      </c>
      <c r="J5" s="24" t="s">
        <v>15</v>
      </c>
    </row>
    <row r="6" spans="1:10" ht="110.25" x14ac:dyDescent="0.25">
      <c r="A6" s="17">
        <v>2</v>
      </c>
      <c r="B6" s="26" t="s">
        <v>18</v>
      </c>
      <c r="C6" s="27" t="s">
        <v>19</v>
      </c>
      <c r="D6" s="28" t="s">
        <v>17</v>
      </c>
      <c r="E6" s="20">
        <v>8561</v>
      </c>
      <c r="F6" s="29">
        <v>2182.17</v>
      </c>
      <c r="G6" s="22">
        <f t="shared" si="0"/>
        <v>18681557.370000001</v>
      </c>
      <c r="H6" s="23" t="s">
        <v>8</v>
      </c>
      <c r="I6" s="23" t="s">
        <v>12</v>
      </c>
      <c r="J6" s="24" t="s">
        <v>15</v>
      </c>
    </row>
    <row r="7" spans="1:10" ht="78.75" x14ac:dyDescent="0.25">
      <c r="A7" s="30">
        <v>3</v>
      </c>
      <c r="B7" s="31" t="s">
        <v>20</v>
      </c>
      <c r="C7" s="31" t="s">
        <v>21</v>
      </c>
      <c r="D7" s="32" t="s">
        <v>14</v>
      </c>
      <c r="E7" s="33">
        <f>50-1+1+1</f>
        <v>51</v>
      </c>
      <c r="F7" s="34">
        <v>1675212</v>
      </c>
      <c r="G7" s="22">
        <f t="shared" si="0"/>
        <v>85435812</v>
      </c>
      <c r="H7" s="23" t="s">
        <v>8</v>
      </c>
      <c r="I7" s="23" t="s">
        <v>12</v>
      </c>
      <c r="J7" s="24" t="s">
        <v>15</v>
      </c>
    </row>
    <row r="8" spans="1:10" ht="78.75" x14ac:dyDescent="0.25">
      <c r="A8" s="30">
        <v>4</v>
      </c>
      <c r="B8" s="31" t="s">
        <v>22</v>
      </c>
      <c r="C8" s="31" t="s">
        <v>23</v>
      </c>
      <c r="D8" s="32" t="s">
        <v>14</v>
      </c>
      <c r="E8" s="33">
        <f>80-5</f>
        <v>75</v>
      </c>
      <c r="F8" s="34">
        <v>115426</v>
      </c>
      <c r="G8" s="22">
        <f t="shared" si="0"/>
        <v>8656950</v>
      </c>
      <c r="H8" s="23" t="s">
        <v>8</v>
      </c>
      <c r="I8" s="23" t="s">
        <v>12</v>
      </c>
      <c r="J8" s="24" t="s">
        <v>15</v>
      </c>
    </row>
    <row r="9" spans="1:10" ht="78.75" x14ac:dyDescent="0.25">
      <c r="A9" s="30">
        <v>5</v>
      </c>
      <c r="B9" s="31" t="s">
        <v>24</v>
      </c>
      <c r="C9" s="35" t="s">
        <v>25</v>
      </c>
      <c r="D9" s="32" t="s">
        <v>14</v>
      </c>
      <c r="E9" s="33">
        <f>76-25</f>
        <v>51</v>
      </c>
      <c r="F9" s="34">
        <v>403283</v>
      </c>
      <c r="G9" s="22">
        <f t="shared" si="0"/>
        <v>20567433</v>
      </c>
      <c r="H9" s="23" t="s">
        <v>8</v>
      </c>
      <c r="I9" s="23" t="s">
        <v>12</v>
      </c>
      <c r="J9" s="24" t="s">
        <v>15</v>
      </c>
    </row>
    <row r="10" spans="1:10" ht="157.5" x14ac:dyDescent="0.25">
      <c r="A10" s="17">
        <v>6</v>
      </c>
      <c r="B10" s="18" t="s">
        <v>40</v>
      </c>
      <c r="C10" s="36" t="s">
        <v>39</v>
      </c>
      <c r="D10" s="28" t="s">
        <v>14</v>
      </c>
      <c r="E10" s="20">
        <v>120</v>
      </c>
      <c r="F10" s="21">
        <v>170000</v>
      </c>
      <c r="G10" s="22">
        <f t="shared" si="0"/>
        <v>20400000</v>
      </c>
      <c r="H10" s="23" t="s">
        <v>8</v>
      </c>
      <c r="I10" s="23" t="s">
        <v>12</v>
      </c>
      <c r="J10" s="24" t="s">
        <v>15</v>
      </c>
    </row>
    <row r="11" spans="1:10" ht="78.75" x14ac:dyDescent="0.25">
      <c r="A11" s="30">
        <v>7</v>
      </c>
      <c r="B11" s="31" t="s">
        <v>26</v>
      </c>
      <c r="C11" s="31" t="s">
        <v>27</v>
      </c>
      <c r="D11" s="32" t="s">
        <v>14</v>
      </c>
      <c r="E11" s="33">
        <v>50</v>
      </c>
      <c r="F11" s="34">
        <v>395000</v>
      </c>
      <c r="G11" s="22">
        <f t="shared" si="0"/>
        <v>19750000</v>
      </c>
      <c r="H11" s="23" t="s">
        <v>8</v>
      </c>
      <c r="I11" s="23" t="s">
        <v>12</v>
      </c>
      <c r="J11" s="24" t="s">
        <v>15</v>
      </c>
    </row>
    <row r="12" spans="1:10" ht="94.5" x14ac:dyDescent="0.25">
      <c r="A12" s="17">
        <v>8</v>
      </c>
      <c r="B12" s="18" t="s">
        <v>28</v>
      </c>
      <c r="C12" s="18" t="s">
        <v>29</v>
      </c>
      <c r="D12" s="28" t="s">
        <v>14</v>
      </c>
      <c r="E12" s="37">
        <v>112</v>
      </c>
      <c r="F12" s="29">
        <v>230000</v>
      </c>
      <c r="G12" s="22">
        <f t="shared" si="0"/>
        <v>25760000</v>
      </c>
      <c r="H12" s="23" t="s">
        <v>8</v>
      </c>
      <c r="I12" s="23" t="s">
        <v>12</v>
      </c>
      <c r="J12" s="24" t="s">
        <v>15</v>
      </c>
    </row>
    <row r="13" spans="1:10" ht="78.75" x14ac:dyDescent="0.25">
      <c r="A13" s="30">
        <v>9</v>
      </c>
      <c r="B13" s="31" t="s">
        <v>30</v>
      </c>
      <c r="C13" s="35" t="s">
        <v>31</v>
      </c>
      <c r="D13" s="32" t="s">
        <v>14</v>
      </c>
      <c r="E13" s="33">
        <f>20-10</f>
        <v>10</v>
      </c>
      <c r="F13" s="34">
        <v>1104000</v>
      </c>
      <c r="G13" s="22">
        <f t="shared" si="0"/>
        <v>11040000</v>
      </c>
      <c r="H13" s="23" t="s">
        <v>8</v>
      </c>
      <c r="I13" s="23" t="s">
        <v>12</v>
      </c>
      <c r="J13" s="24" t="s">
        <v>15</v>
      </c>
    </row>
    <row r="14" spans="1:10" ht="236.25" x14ac:dyDescent="0.25">
      <c r="A14" s="30">
        <v>10</v>
      </c>
      <c r="B14" s="31" t="s">
        <v>32</v>
      </c>
      <c r="C14" s="35" t="s">
        <v>33</v>
      </c>
      <c r="D14" s="32" t="s">
        <v>34</v>
      </c>
      <c r="E14" s="33">
        <v>100</v>
      </c>
      <c r="F14" s="34">
        <v>230000</v>
      </c>
      <c r="G14" s="22">
        <f t="shared" si="0"/>
        <v>23000000</v>
      </c>
      <c r="H14" s="23" t="s">
        <v>8</v>
      </c>
      <c r="I14" s="23" t="s">
        <v>12</v>
      </c>
      <c r="J14" s="24" t="s">
        <v>15</v>
      </c>
    </row>
    <row r="15" spans="1:10" ht="78.75" x14ac:dyDescent="0.25">
      <c r="A15" s="30">
        <v>11</v>
      </c>
      <c r="B15" s="31" t="s">
        <v>35</v>
      </c>
      <c r="C15" s="31" t="s">
        <v>36</v>
      </c>
      <c r="D15" s="32" t="s">
        <v>34</v>
      </c>
      <c r="E15" s="33">
        <v>60</v>
      </c>
      <c r="F15" s="34">
        <v>253000</v>
      </c>
      <c r="G15" s="22">
        <f t="shared" si="0"/>
        <v>15180000</v>
      </c>
      <c r="H15" s="23" t="s">
        <v>8</v>
      </c>
      <c r="I15" s="23" t="s">
        <v>12</v>
      </c>
      <c r="J15" s="24" t="s">
        <v>15</v>
      </c>
    </row>
    <row r="16" spans="1:10" s="6" customFormat="1" x14ac:dyDescent="0.25">
      <c r="A16" s="41"/>
      <c r="B16" s="42" t="s">
        <v>38</v>
      </c>
      <c r="C16" s="42"/>
      <c r="D16" s="41"/>
      <c r="E16" s="12"/>
      <c r="F16" s="43"/>
      <c r="G16" s="44">
        <f>SUM(G5:G15)</f>
        <v>267371050.37</v>
      </c>
      <c r="H16" s="45"/>
      <c r="I16" s="45"/>
      <c r="J16" s="45"/>
    </row>
  </sheetData>
  <mergeCells count="3">
    <mergeCell ref="I1:J1"/>
    <mergeCell ref="I3:J3"/>
    <mergeCell ref="A2:J2"/>
  </mergeCells>
  <pageMargins left="0.39370078740157483" right="0.39370078740157483" top="0.39370078740157483" bottom="0.39370078740157483" header="0" footer="0.19685039370078741"/>
  <pageSetup paperSize="9"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2024-01-17T11:44:02Z</cp:lastPrinted>
  <dcterms:created xsi:type="dcterms:W3CDTF">2019-02-21T04:23:27Z</dcterms:created>
  <dcterms:modified xsi:type="dcterms:W3CDTF">2024-01-18T04:02:57Z</dcterms:modified>
</cp:coreProperties>
</file>